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regionemarche.intra\ormadfs\Stock29\PSociali\Disabilità\ALUNNI\TRASPORTO FONDO NAZIONALE\DDS Criteri\"/>
    </mc:Choice>
  </mc:AlternateContent>
  <xr:revisionPtr revIDLastSave="0" documentId="13_ncr:1_{A96F6363-0AEE-4AB4-8185-8E5A3FA7965C}" xr6:coauthVersionLast="47" xr6:coauthVersionMax="47" xr10:uidLastSave="{00000000-0000-0000-0000-000000000000}"/>
  <bookViews>
    <workbookView xWindow="-108" yWindow="-108" windowWidth="23256" windowHeight="12456" xr2:uid="{00000000-000D-0000-FFFF-FFFF00000000}"/>
  </bookViews>
  <sheets>
    <sheet name="Foglio1" sheetId="1" r:id="rId1"/>
  </sheets>
  <definedNames>
    <definedName name="_xlnm.Print_Titles" localSheetId="0">Foglio1!$4:$4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1" l="1"/>
  <c r="E30" i="1"/>
  <c r="E28" i="1"/>
  <c r="E18" i="1"/>
  <c r="D30" i="1" l="1"/>
  <c r="D28" i="1"/>
  <c r="D18" i="1"/>
  <c r="D31" i="1" l="1"/>
</calcChain>
</file>

<file path=xl/sharedStrings.xml><?xml version="1.0" encoding="utf-8"?>
<sst xmlns="http://schemas.openxmlformats.org/spreadsheetml/2006/main" count="83" uniqueCount="83">
  <si>
    <t>AMBITO 1- Pesaro</t>
  </si>
  <si>
    <t>AMBITO 4 - Urbino</t>
  </si>
  <si>
    <t>AMBITO 6 - Fano</t>
  </si>
  <si>
    <t>AMBITO 7 - Fossombrone</t>
  </si>
  <si>
    <t>AMBITO 11- Ancona</t>
  </si>
  <si>
    <t>AMBITO 12 - Falconara Marittima</t>
  </si>
  <si>
    <t>AMBITO 13 - Osimo</t>
  </si>
  <si>
    <t>AMBITO 14 - Civitanova Marche</t>
  </si>
  <si>
    <t>AMBITO 15 - Macerata</t>
  </si>
  <si>
    <t>AMBITO 19 - Fermo</t>
  </si>
  <si>
    <t>AMBITO 20 - Porto Sant'Elpidio</t>
  </si>
  <si>
    <t>AMBITO 21 - San Benedetto del Tronto</t>
  </si>
  <si>
    <t>AMBITO 22 - Ascoli Piceno</t>
  </si>
  <si>
    <t>AMBITO 8 - Unione dei Comuni Le terre della Marca Senone</t>
  </si>
  <si>
    <t>AMBITO 16 - Unione Montana dei Monti Azzurri</t>
  </si>
  <si>
    <t>Indirizzo Sede Legale</t>
  </si>
  <si>
    <t>Via Alessandri 19              61043 Cagli</t>
  </si>
  <si>
    <t>Via Amaducci 34                       61021 Carpegna</t>
  </si>
  <si>
    <t xml:space="preserve">Piazza Roma 23                      60012 Trecastelli </t>
  </si>
  <si>
    <t xml:space="preserve">AMBITO 10 - Unione Montana dell'Esino Frasassi </t>
  </si>
  <si>
    <t>Via Piave 8                        62026 San Ginesio</t>
  </si>
  <si>
    <t>AMBITO 17 - Unione Montana Alte Valli Potenza-Esino</t>
  </si>
  <si>
    <t>Viale  Mazzini 29                 62027 S. Severino Marche</t>
  </si>
  <si>
    <t>AMBITO 18 - Unione Montana Marca Camerino</t>
  </si>
  <si>
    <t>Via Venanzio Varano 2            62032 Camerino</t>
  </si>
  <si>
    <t xml:space="preserve">AMBITO 23 - Unione Comuni della Vallata del Tronto </t>
  </si>
  <si>
    <t>Via Carrafo 22                           63031 Castel Di Lama</t>
  </si>
  <si>
    <t>AMBITO 24 – Unione Montana dei Sibillini</t>
  </si>
  <si>
    <t>Beneficiario</t>
  </si>
  <si>
    <t>ASP Ambito 9</t>
  </si>
  <si>
    <t>Via Gramsci, 95                         60035 Jesi</t>
  </si>
  <si>
    <t xml:space="preserve">Piazza del Popolo 1              61121 Pesaro                 </t>
  </si>
  <si>
    <t xml:space="preserve">Via Puccinotti 3                  61029 Urbino                    </t>
  </si>
  <si>
    <t xml:space="preserve">Via S. Francesco d'Assisi 76   61032  Fano    </t>
  </si>
  <si>
    <t>Corso Garibaldi 8                61034 Fossombrone</t>
  </si>
  <si>
    <t>Piazza XXIV Maggio              60123 Ancona</t>
  </si>
  <si>
    <t>P.zza Municipio, 1              60015 Falconara Marittima</t>
  </si>
  <si>
    <t>Piazza del  Comune 1            60027  Osimo</t>
  </si>
  <si>
    <t>Piazza XX Settembre 93   62012 Civitanova Marche</t>
  </si>
  <si>
    <t>Viale Trieste 24                   62100 Macerata</t>
  </si>
  <si>
    <t>80001650433                 00093120434</t>
  </si>
  <si>
    <t>Via Mazzini 4                     63900 Fermo</t>
  </si>
  <si>
    <t xml:space="preserve">Via Umberto I  485                 63821 Porto Sant'Elpidio    </t>
  </si>
  <si>
    <t>81003650447                     00357220441</t>
  </si>
  <si>
    <t>Piazza Arringo 1                63100 Ascoli Piceno</t>
  </si>
  <si>
    <t>TOTALE COMPLESSIVO</t>
  </si>
  <si>
    <t>Codice Fiscale                 Partita IVA</t>
  </si>
  <si>
    <r>
      <rPr>
        <b/>
        <sz val="12"/>
        <rFont val="Arial"/>
        <family val="2"/>
      </rPr>
      <t>DGR n. 987/2026 -</t>
    </r>
    <r>
      <rPr>
        <b/>
        <sz val="12"/>
        <color theme="1"/>
        <rFont val="Arial"/>
        <family val="2"/>
      </rPr>
      <t xml:space="preserve"> Riparto del Fondo statale annualità 2025 di cui al DM 03.11.2025 agli Ambiti Territoriali Sociali, finalizzato al al trasporto scolastico degli studenti con disabilità privi di autonomia che frequentano le scuole secondarie di secondo grado.                                                                                                                                                                    </t>
    </r>
  </si>
  <si>
    <t>AMBITO 3 - Unione Montana del Catria e Nerone</t>
  </si>
  <si>
    <t>AMBITO 5 - Unione Montana del Montefeltro</t>
  </si>
  <si>
    <t>Viale  De Gasperi 124              63074                                                    S. Benedetto Del Tronto</t>
  </si>
  <si>
    <t>Via Dante n. 268                 60044 Fabriano</t>
  </si>
  <si>
    <t>Piazza IV Novembre 2  63044 Comunanza</t>
  </si>
  <si>
    <t>CAPITOLO 2120210334</t>
  </si>
  <si>
    <t>CAPITOLO 2120210345</t>
  </si>
  <si>
    <t>CAPITOLO 2120210346</t>
  </si>
  <si>
    <r>
      <t>TOTALE capitolo n</t>
    </r>
    <r>
      <rPr>
        <b/>
        <sz val="11"/>
        <rFont val="Calibri"/>
        <family val="2"/>
        <scheme val="minor"/>
      </rPr>
      <t>. 2120210334 (Comuni)</t>
    </r>
  </si>
  <si>
    <t xml:space="preserve">TOTALE capitolo n. 2120210345 (Unioni di Comuni) </t>
  </si>
  <si>
    <t>TOTALE capitolo n.2120210346 (ASP)</t>
  </si>
  <si>
    <t xml:space="preserve">Importo da impegnare  </t>
  </si>
  <si>
    <t>Importo da liquidare - acconto 70%</t>
  </si>
  <si>
    <t>ALLEGATO E</t>
  </si>
  <si>
    <t>00272430414</t>
  </si>
  <si>
    <t>82004510416                                            00654690411</t>
  </si>
  <si>
    <t>00127440410</t>
  </si>
  <si>
    <t>00223590415</t>
  </si>
  <si>
    <t>00351040423</t>
  </si>
  <si>
    <t>00343140422</t>
  </si>
  <si>
    <t>00384350427</t>
  </si>
  <si>
    <t>00262470438</t>
  </si>
  <si>
    <t>00334990447</t>
  </si>
  <si>
    <t>00360140446</t>
  </si>
  <si>
    <t>00229010442</t>
  </si>
  <si>
    <t>02565260417</t>
  </si>
  <si>
    <t>02788480420</t>
  </si>
  <si>
    <t>01874180431</t>
  </si>
  <si>
    <t>01874330432</t>
  </si>
  <si>
    <t>01874730433</t>
  </si>
  <si>
    <t>01831380447</t>
  </si>
  <si>
    <t>02566100414</t>
  </si>
  <si>
    <t>02228180440</t>
  </si>
  <si>
    <t>81002870426      00872030424</t>
  </si>
  <si>
    <t>92024900422                                     02546320421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</si>
</sst>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_-* #,##0.00\ [$€-410]_-;\-* #,##0.00\ [$€-410]_-;_-* &quot;-&quot;??\ [$€-410]_-;_-@_-"/>
    <numFmt numFmtId="166" formatCode="0.00000"/>
  </numFmts>
  <fonts count="5" x14ac:knownFonts="1">
    <font>
      <sz val="11"/>
      <color theme="1"/>
      <name val="Calibri"/>
      <family val="2"/>
      <scheme val="minor"/>
    </font>
    <font>
      <b/>
      <sz val="12"/>
      <color theme="1"/>
      <name val="Arial"/>
      <family val="2"/>
    </font>
    <font>
      <b/>
      <sz val="11"/>
      <color theme="1"/>
      <name val="Calibri"/>
      <family val="2"/>
      <scheme val="minor"/>
    </font>
    <font>
      <b/>
      <sz val="12"/>
      <name val="Arial"/>
      <family val="2"/>
    </font>
    <font>
      <b/>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0" xfId="0" applyFont="1" applyFill="1" applyAlignment="1">
      <alignment horizontal="center" vertical="center"/>
    </xf>
    <xf numFmtId="0" fontId="0" fillId="0" borderId="0" xfId="0" applyFill="1" applyAlignment="1">
      <alignment horizontal="center"/>
    </xf>
    <xf numFmtId="164" fontId="0" fillId="0" borderId="0" xfId="0" applyNumberFormat="1"/>
    <xf numFmtId="0" fontId="1" fillId="0" borderId="0" xfId="0" applyFont="1" applyAlignment="1">
      <alignment vertical="center" wrapText="1"/>
    </xf>
    <xf numFmtId="0" fontId="0" fillId="0" borderId="1" xfId="0" applyBorder="1" applyAlignment="1">
      <alignment vertical="center" wrapText="1"/>
    </xf>
    <xf numFmtId="165" fontId="0" fillId="0" borderId="1" xfId="0" applyNumberFormat="1" applyBorder="1" applyAlignment="1">
      <alignment vertical="center"/>
    </xf>
    <xf numFmtId="0" fontId="0" fillId="0" borderId="0" xfId="0" applyAlignment="1">
      <alignment vertical="center"/>
    </xf>
    <xf numFmtId="0" fontId="0" fillId="0" borderId="5" xfId="0" applyBorder="1" applyAlignment="1">
      <alignment vertical="center" wrapText="1"/>
    </xf>
    <xf numFmtId="0" fontId="2" fillId="0" borderId="1" xfId="0" applyFont="1" applyFill="1" applyBorder="1" applyAlignment="1">
      <alignment horizontal="center" vertical="center" wrapText="1"/>
    </xf>
    <xf numFmtId="165" fontId="2" fillId="2" borderId="1" xfId="0" applyNumberFormat="1" applyFont="1" applyFill="1" applyBorder="1" applyAlignment="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165" fontId="0" fillId="0" borderId="0" xfId="0" applyNumberFormat="1" applyAlignment="1">
      <alignment vertical="center"/>
    </xf>
    <xf numFmtId="165" fontId="0" fillId="0" borderId="0" xfId="0" applyNumberFormat="1"/>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5" xfId="0" applyNumberFormat="1" applyFont="1" applyFill="1" applyBorder="1" applyAlignment="1">
      <alignment horizontal="center" vertical="center"/>
    </xf>
    <xf numFmtId="165" fontId="0" fillId="0" borderId="5" xfId="0" applyNumberFormat="1" applyBorder="1" applyAlignment="1">
      <alignment vertical="center"/>
    </xf>
    <xf numFmtId="0" fontId="0" fillId="0" borderId="7" xfId="0" applyBorder="1" applyAlignment="1">
      <alignment vertical="center" wrapText="1"/>
    </xf>
    <xf numFmtId="165" fontId="0" fillId="0" borderId="7" xfId="0" applyNumberFormat="1" applyBorder="1" applyAlignment="1">
      <alignment vertical="center"/>
    </xf>
    <xf numFmtId="49" fontId="0" fillId="0" borderId="7" xfId="0" applyNumberFormat="1" applyFont="1" applyBorder="1" applyAlignment="1">
      <alignment horizontal="center" vertical="center"/>
    </xf>
    <xf numFmtId="0" fontId="0" fillId="0" borderId="1" xfId="0" applyFont="1" applyBorder="1" applyAlignment="1">
      <alignment horizontal="center" vertical="center"/>
    </xf>
    <xf numFmtId="49" fontId="0" fillId="0" borderId="7" xfId="0" applyNumberFormat="1" applyFont="1" applyFill="1" applyBorder="1" applyAlignment="1">
      <alignment horizontal="center" vertical="center"/>
    </xf>
    <xf numFmtId="0" fontId="2" fillId="0" borderId="1" xfId="0" applyFont="1" applyBorder="1" applyAlignment="1">
      <alignment horizontal="center" vertical="center" wrapText="1"/>
    </xf>
    <xf numFmtId="165" fontId="2" fillId="2" borderId="1" xfId="0" applyNumberFormat="1" applyFont="1" applyFill="1" applyBorder="1" applyAlignment="1">
      <alignment vertical="center"/>
    </xf>
    <xf numFmtId="0" fontId="1" fillId="0"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165" fontId="2" fillId="2" borderId="2" xfId="0" applyNumberFormat="1" applyFont="1" applyFill="1" applyBorder="1" applyAlignment="1">
      <alignment vertical="center"/>
    </xf>
    <xf numFmtId="165" fontId="2" fillId="2" borderId="3" xfId="0" applyNumberFormat="1" applyFont="1" applyFill="1" applyBorder="1" applyAlignment="1">
      <alignment vertical="center"/>
    </xf>
    <xf numFmtId="165" fontId="2" fillId="2" borderId="4" xfId="0" applyNumberFormat="1" applyFont="1" applyFill="1" applyBorder="1" applyAlignment="1">
      <alignment vertical="center"/>
    </xf>
    <xf numFmtId="166"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tabSelected="1" topLeftCell="A23" zoomScale="90" zoomScaleNormal="90" zoomScaleSheetLayoutView="110" workbookViewId="0">
      <selection activeCell="E35" sqref="E35"/>
    </sheetView>
  </sheetViews>
  <sheetFormatPr defaultRowHeight="14.4" x14ac:dyDescent="0.3"/>
  <cols>
    <col min="1" max="1" width="35.5546875" style="2" customWidth="1"/>
    <col min="2" max="2" width="24.44140625" style="3" customWidth="1"/>
    <col min="3" max="3" width="24.88671875" customWidth="1"/>
    <col min="4" max="4" width="20.88671875" customWidth="1"/>
    <col min="5" max="5" width="22.109375" customWidth="1"/>
    <col min="6" max="6" width="14.44140625" bestFit="1" customWidth="1"/>
  </cols>
  <sheetData>
    <row r="1" spans="1:6" ht="24" customHeight="1" x14ac:dyDescent="0.3">
      <c r="A1" s="1" t="s">
        <v>61</v>
      </c>
    </row>
    <row r="2" spans="1:6" ht="50.4" customHeight="1" x14ac:dyDescent="0.3">
      <c r="A2" s="28" t="s">
        <v>47</v>
      </c>
      <c r="B2" s="29"/>
      <c r="C2" s="29"/>
      <c r="D2" s="29"/>
      <c r="E2" s="29"/>
      <c r="F2" s="4"/>
    </row>
    <row r="4" spans="1:6" s="7" customFormat="1" ht="28.8" x14ac:dyDescent="0.3">
      <c r="A4" s="9" t="s">
        <v>28</v>
      </c>
      <c r="B4" s="9" t="s">
        <v>15</v>
      </c>
      <c r="C4" s="9" t="s">
        <v>46</v>
      </c>
      <c r="D4" s="9" t="s">
        <v>59</v>
      </c>
      <c r="E4" s="9" t="s">
        <v>60</v>
      </c>
    </row>
    <row r="5" spans="1:6" s="7" customFormat="1" ht="36.6" customHeight="1" x14ac:dyDescent="0.3">
      <c r="A5" s="21" t="s">
        <v>0</v>
      </c>
      <c r="B5" s="21" t="s">
        <v>31</v>
      </c>
      <c r="C5" s="25" t="s">
        <v>62</v>
      </c>
      <c r="D5" s="22">
        <v>228691.41</v>
      </c>
      <c r="E5" s="22">
        <v>160083.99</v>
      </c>
      <c r="F5" s="26" t="s">
        <v>53</v>
      </c>
    </row>
    <row r="6" spans="1:6" s="7" customFormat="1" ht="34.200000000000003" customHeight="1" x14ac:dyDescent="0.3">
      <c r="A6" s="5" t="s">
        <v>1</v>
      </c>
      <c r="B6" s="5" t="s">
        <v>32</v>
      </c>
      <c r="C6" s="15" t="s">
        <v>63</v>
      </c>
      <c r="D6" s="6">
        <v>56897.79</v>
      </c>
      <c r="E6" s="6">
        <v>39828.449999999997</v>
      </c>
      <c r="F6" s="26"/>
    </row>
    <row r="7" spans="1:6" s="7" customFormat="1" ht="40.200000000000003" customHeight="1" x14ac:dyDescent="0.3">
      <c r="A7" s="5" t="s">
        <v>2</v>
      </c>
      <c r="B7" s="5" t="s">
        <v>33</v>
      </c>
      <c r="C7" s="16" t="s">
        <v>64</v>
      </c>
      <c r="D7" s="6">
        <v>88675.13</v>
      </c>
      <c r="E7" s="6">
        <v>62072.59</v>
      </c>
      <c r="F7" s="26"/>
    </row>
    <row r="8" spans="1:6" s="7" customFormat="1" ht="37.200000000000003" customHeight="1" x14ac:dyDescent="0.3">
      <c r="A8" s="5" t="s">
        <v>3</v>
      </c>
      <c r="B8" s="5" t="s">
        <v>34</v>
      </c>
      <c r="C8" s="16" t="s">
        <v>65</v>
      </c>
      <c r="D8" s="6">
        <v>65049.72</v>
      </c>
      <c r="E8" s="6">
        <v>45534.8</v>
      </c>
      <c r="F8" s="26"/>
    </row>
    <row r="9" spans="1:6" s="7" customFormat="1" ht="37.200000000000003" customHeight="1" x14ac:dyDescent="0.3">
      <c r="A9" s="5" t="s">
        <v>4</v>
      </c>
      <c r="B9" s="5" t="s">
        <v>35</v>
      </c>
      <c r="C9" s="16" t="s">
        <v>66</v>
      </c>
      <c r="D9" s="6">
        <v>78953.37</v>
      </c>
      <c r="E9" s="6">
        <v>55267.360000000001</v>
      </c>
      <c r="F9" s="26"/>
    </row>
    <row r="10" spans="1:6" s="7" customFormat="1" ht="39.6" customHeight="1" x14ac:dyDescent="0.3">
      <c r="A10" s="5" t="s">
        <v>5</v>
      </c>
      <c r="B10" s="5" t="s">
        <v>36</v>
      </c>
      <c r="C10" s="16" t="s">
        <v>67</v>
      </c>
      <c r="D10" s="6">
        <v>81488.800000000003</v>
      </c>
      <c r="E10" s="6">
        <v>57042.16</v>
      </c>
      <c r="F10" s="26"/>
    </row>
    <row r="11" spans="1:6" s="7" customFormat="1" ht="31.8" customHeight="1" x14ac:dyDescent="0.3">
      <c r="A11" s="5" t="s">
        <v>6</v>
      </c>
      <c r="B11" s="5" t="s">
        <v>37</v>
      </c>
      <c r="C11" s="16" t="s">
        <v>68</v>
      </c>
      <c r="D11" s="6">
        <v>95564.21</v>
      </c>
      <c r="E11" s="6">
        <v>66894.95</v>
      </c>
      <c r="F11" s="26"/>
    </row>
    <row r="12" spans="1:6" s="7" customFormat="1" ht="37.200000000000003" customHeight="1" x14ac:dyDescent="0.3">
      <c r="A12" s="5" t="s">
        <v>7</v>
      </c>
      <c r="B12" s="5" t="s">
        <v>38</v>
      </c>
      <c r="C12" s="16" t="s">
        <v>69</v>
      </c>
      <c r="D12" s="6">
        <v>127591.56</v>
      </c>
      <c r="E12" s="6">
        <v>89314.09</v>
      </c>
      <c r="F12" s="26"/>
    </row>
    <row r="13" spans="1:6" s="7" customFormat="1" ht="37.799999999999997" customHeight="1" x14ac:dyDescent="0.3">
      <c r="A13" s="5" t="s">
        <v>8</v>
      </c>
      <c r="B13" s="5" t="s">
        <v>39</v>
      </c>
      <c r="C13" s="15" t="s">
        <v>40</v>
      </c>
      <c r="D13" s="6">
        <v>76517.600000000006</v>
      </c>
      <c r="E13" s="6">
        <v>53562.32</v>
      </c>
      <c r="F13" s="26"/>
    </row>
    <row r="14" spans="1:6" s="7" customFormat="1" ht="33" customHeight="1" x14ac:dyDescent="0.3">
      <c r="A14" s="8" t="s">
        <v>9</v>
      </c>
      <c r="B14" s="8" t="s">
        <v>41</v>
      </c>
      <c r="C14" s="16" t="s">
        <v>70</v>
      </c>
      <c r="D14" s="6">
        <v>99492.3</v>
      </c>
      <c r="E14" s="6">
        <v>69644.61</v>
      </c>
      <c r="F14" s="26"/>
    </row>
    <row r="15" spans="1:6" s="7" customFormat="1" ht="36.6" customHeight="1" x14ac:dyDescent="0.3">
      <c r="A15" s="5" t="s">
        <v>10</v>
      </c>
      <c r="B15" s="5" t="s">
        <v>42</v>
      </c>
      <c r="C15" s="15" t="s">
        <v>43</v>
      </c>
      <c r="D15" s="6">
        <v>26246.87</v>
      </c>
      <c r="E15" s="6">
        <v>18372.810000000001</v>
      </c>
      <c r="F15" s="26"/>
    </row>
    <row r="16" spans="1:6" s="7" customFormat="1" ht="46.2" customHeight="1" x14ac:dyDescent="0.3">
      <c r="A16" s="5" t="s">
        <v>11</v>
      </c>
      <c r="B16" s="5" t="s">
        <v>50</v>
      </c>
      <c r="C16" s="16" t="s">
        <v>71</v>
      </c>
      <c r="D16" s="6">
        <v>82533.37</v>
      </c>
      <c r="E16" s="6">
        <v>57773.36</v>
      </c>
      <c r="F16" s="26"/>
    </row>
    <row r="17" spans="1:6" s="7" customFormat="1" ht="33" customHeight="1" x14ac:dyDescent="0.3">
      <c r="A17" s="8" t="s">
        <v>12</v>
      </c>
      <c r="B17" s="8" t="s">
        <v>44</v>
      </c>
      <c r="C17" s="19" t="s">
        <v>72</v>
      </c>
      <c r="D17" s="20">
        <v>119300.76</v>
      </c>
      <c r="E17" s="20">
        <v>83510.53</v>
      </c>
      <c r="F17" s="26"/>
    </row>
    <row r="18" spans="1:6" s="7" customFormat="1" ht="28.95" customHeight="1" x14ac:dyDescent="0.3">
      <c r="A18" s="27" t="s">
        <v>56</v>
      </c>
      <c r="B18" s="27"/>
      <c r="C18" s="27"/>
      <c r="D18" s="10">
        <f>SUM(D5:D17)</f>
        <v>1227002.8899999999</v>
      </c>
      <c r="E18" s="10">
        <f>SUM(E5:E17)</f>
        <v>858902.02</v>
      </c>
      <c r="F18" s="26"/>
    </row>
    <row r="19" spans="1:6" s="7" customFormat="1" ht="38.4" customHeight="1" x14ac:dyDescent="0.3">
      <c r="A19" s="5" t="s">
        <v>48</v>
      </c>
      <c r="B19" s="5" t="s">
        <v>16</v>
      </c>
      <c r="C19" s="24" t="s">
        <v>73</v>
      </c>
      <c r="D19" s="6">
        <v>45105.03</v>
      </c>
      <c r="E19" s="6">
        <v>31573.52</v>
      </c>
      <c r="F19" s="26" t="s">
        <v>54</v>
      </c>
    </row>
    <row r="20" spans="1:6" s="7" customFormat="1" ht="37.200000000000003" customHeight="1" x14ac:dyDescent="0.3">
      <c r="A20" s="21" t="s">
        <v>49</v>
      </c>
      <c r="B20" s="21" t="s">
        <v>17</v>
      </c>
      <c r="C20" s="23" t="s">
        <v>79</v>
      </c>
      <c r="D20" s="22">
        <v>26996.799999999999</v>
      </c>
      <c r="E20" s="22">
        <v>18897.759999999998</v>
      </c>
      <c r="F20" s="26"/>
    </row>
    <row r="21" spans="1:6" s="7" customFormat="1" ht="37.799999999999997" customHeight="1" x14ac:dyDescent="0.3">
      <c r="A21" s="5" t="s">
        <v>13</v>
      </c>
      <c r="B21" s="5" t="s">
        <v>18</v>
      </c>
      <c r="C21" s="17" t="s">
        <v>74</v>
      </c>
      <c r="D21" s="6">
        <v>92402.559999999998</v>
      </c>
      <c r="E21" s="6">
        <v>64681.79</v>
      </c>
      <c r="F21" s="26"/>
    </row>
    <row r="22" spans="1:6" s="7" customFormat="1" ht="42.6" customHeight="1" x14ac:dyDescent="0.3">
      <c r="A22" s="5" t="s">
        <v>19</v>
      </c>
      <c r="B22" s="5" t="s">
        <v>51</v>
      </c>
      <c r="C22" s="17" t="s">
        <v>81</v>
      </c>
      <c r="D22" s="6">
        <v>90179.49</v>
      </c>
      <c r="E22" s="6">
        <v>63125.64</v>
      </c>
      <c r="F22" s="26"/>
    </row>
    <row r="23" spans="1:6" s="7" customFormat="1" ht="34.799999999999997" customHeight="1" x14ac:dyDescent="0.3">
      <c r="A23" s="5" t="s">
        <v>14</v>
      </c>
      <c r="B23" s="5" t="s">
        <v>20</v>
      </c>
      <c r="C23" s="17" t="s">
        <v>75</v>
      </c>
      <c r="D23" s="6">
        <v>52927</v>
      </c>
      <c r="E23" s="6">
        <v>37048.9</v>
      </c>
      <c r="F23" s="26"/>
    </row>
    <row r="24" spans="1:6" s="7" customFormat="1" ht="37.200000000000003" customHeight="1" x14ac:dyDescent="0.3">
      <c r="A24" s="5" t="s">
        <v>21</v>
      </c>
      <c r="B24" s="5" t="s">
        <v>22</v>
      </c>
      <c r="C24" s="17" t="s">
        <v>76</v>
      </c>
      <c r="D24" s="6">
        <v>62379.72</v>
      </c>
      <c r="E24" s="6">
        <v>43665.8</v>
      </c>
      <c r="F24" s="26"/>
    </row>
    <row r="25" spans="1:6" s="7" customFormat="1" ht="36.6" customHeight="1" x14ac:dyDescent="0.3">
      <c r="A25" s="5" t="s">
        <v>23</v>
      </c>
      <c r="B25" s="5" t="s">
        <v>24</v>
      </c>
      <c r="C25" s="17" t="s">
        <v>77</v>
      </c>
      <c r="D25" s="6">
        <v>54748.52</v>
      </c>
      <c r="E25" s="6">
        <v>38323.96</v>
      </c>
      <c r="F25" s="26"/>
    </row>
    <row r="26" spans="1:6" s="7" customFormat="1" ht="38.4" customHeight="1" x14ac:dyDescent="0.3">
      <c r="A26" s="5" t="s">
        <v>25</v>
      </c>
      <c r="B26" s="5" t="s">
        <v>26</v>
      </c>
      <c r="C26" s="17" t="s">
        <v>78</v>
      </c>
      <c r="D26" s="6">
        <v>39432.129999999997</v>
      </c>
      <c r="E26" s="6">
        <v>27602.49</v>
      </c>
      <c r="F26" s="26"/>
    </row>
    <row r="27" spans="1:6" s="7" customFormat="1" ht="37.200000000000003" customHeight="1" x14ac:dyDescent="0.3">
      <c r="A27" s="5" t="s">
        <v>27</v>
      </c>
      <c r="B27" s="5" t="s">
        <v>52</v>
      </c>
      <c r="C27" s="18" t="s">
        <v>80</v>
      </c>
      <c r="D27" s="6">
        <v>30365.73</v>
      </c>
      <c r="E27" s="6">
        <v>21256.01</v>
      </c>
      <c r="F27" s="26"/>
    </row>
    <row r="28" spans="1:6" s="7" customFormat="1" ht="28.95" customHeight="1" x14ac:dyDescent="0.3">
      <c r="A28" s="30" t="s">
        <v>57</v>
      </c>
      <c r="B28" s="31"/>
      <c r="C28" s="32"/>
      <c r="D28" s="10">
        <f>SUM(D19:D27)</f>
        <v>494536.98</v>
      </c>
      <c r="E28" s="10">
        <f>SUM(E19:E27)</f>
        <v>346175.87000000005</v>
      </c>
      <c r="F28" s="26"/>
    </row>
    <row r="29" spans="1:6" s="7" customFormat="1" ht="34.799999999999997" customHeight="1" x14ac:dyDescent="0.3">
      <c r="A29" s="11" t="s">
        <v>29</v>
      </c>
      <c r="B29" s="11" t="s">
        <v>30</v>
      </c>
      <c r="C29" s="12" t="s">
        <v>82</v>
      </c>
      <c r="D29" s="6">
        <v>155160.13</v>
      </c>
      <c r="E29" s="6">
        <v>108612.09</v>
      </c>
      <c r="F29" s="26" t="s">
        <v>55</v>
      </c>
    </row>
    <row r="30" spans="1:6" s="7" customFormat="1" ht="27.6" customHeight="1" x14ac:dyDescent="0.3">
      <c r="A30" s="30" t="s">
        <v>58</v>
      </c>
      <c r="B30" s="31"/>
      <c r="C30" s="32"/>
      <c r="D30" s="10">
        <f>D29</f>
        <v>155160.13</v>
      </c>
      <c r="E30" s="10">
        <f>E29</f>
        <v>108612.09</v>
      </c>
      <c r="F30" s="26"/>
    </row>
    <row r="31" spans="1:6" s="7" customFormat="1" ht="30" customHeight="1" x14ac:dyDescent="0.3">
      <c r="A31" s="10" t="s">
        <v>45</v>
      </c>
      <c r="B31" s="10"/>
      <c r="C31" s="10"/>
      <c r="D31" s="10">
        <f>D18+D28+D30</f>
        <v>1876700</v>
      </c>
      <c r="E31" s="10">
        <f>E18+E28+E30</f>
        <v>1313689.9800000002</v>
      </c>
      <c r="F31" s="13"/>
    </row>
    <row r="32" spans="1:6" x14ac:dyDescent="0.3">
      <c r="F32" s="14"/>
    </row>
    <row r="33" spans="5:5" x14ac:dyDescent="0.3">
      <c r="E33" s="33"/>
    </row>
  </sheetData>
  <mergeCells count="7">
    <mergeCell ref="F5:F18"/>
    <mergeCell ref="F19:F28"/>
    <mergeCell ref="F29:F30"/>
    <mergeCell ref="A18:C18"/>
    <mergeCell ref="A2:E2"/>
    <mergeCell ref="A28:C28"/>
    <mergeCell ref="A30:C30"/>
  </mergeCells>
  <pageMargins left="0.11811023622047245" right="0.11811023622047245" top="0.15748031496062992" bottom="0.15748031496062992" header="0.11811023622047245" footer="0.11811023622047245"/>
  <pageSetup paperSize="9" orientation="landscape" r:id="rId1"/>
  <ignoredErrors>
    <ignoredError sqref="C5 C7:C12 C14 C16:C17 C19:C21 C23:C2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Alessandra Bigoni</dc:creator>
  <cp:lastModifiedBy>Emanuela Lucertini</cp:lastModifiedBy>
  <cp:lastPrinted>2026-08-14T09:35:08Z</cp:lastPrinted>
  <dcterms:created xsi:type="dcterms:W3CDTF">2015-06-05T18:19:34Z</dcterms:created>
  <dcterms:modified xsi:type="dcterms:W3CDTF">2026-09-15T13:58:21Z</dcterms:modified>
</cp:coreProperties>
</file>